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ko\Desktop\"/>
    </mc:Choice>
  </mc:AlternateContent>
  <bookViews>
    <workbookView xWindow="0" yWindow="0" windowWidth="19368" windowHeight="8904"/>
  </bookViews>
  <sheets>
    <sheet name="Master Budge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C8" i="1"/>
  <c r="D8" i="1"/>
  <c r="E8" i="1"/>
  <c r="F8" i="1"/>
  <c r="G8" i="1"/>
  <c r="B16" i="1"/>
  <c r="B18" i="1" s="1"/>
  <c r="B22" i="1" s="1"/>
  <c r="C16" i="1"/>
  <c r="C18" i="1" s="1"/>
  <c r="C22" i="1" s="1"/>
  <c r="D16" i="1"/>
  <c r="E16" i="1"/>
  <c r="F16" i="1"/>
  <c r="F18" i="1" s="1"/>
  <c r="F22" i="1" s="1"/>
  <c r="G16" i="1"/>
  <c r="G18" i="1" s="1"/>
  <c r="G22" i="1" s="1"/>
  <c r="D18" i="1"/>
  <c r="D22" i="1" s="1"/>
  <c r="E18" i="1"/>
  <c r="E22" i="1" s="1"/>
  <c r="B48" i="1"/>
  <c r="C48" i="1"/>
  <c r="C61" i="1" s="1"/>
  <c r="C73" i="1" s="1"/>
  <c r="C81" i="1" s="1"/>
  <c r="D48" i="1"/>
  <c r="E48" i="1"/>
  <c r="F48" i="1"/>
  <c r="G48" i="1"/>
  <c r="G61" i="1" s="1"/>
  <c r="G73" i="1" s="1"/>
  <c r="G81" i="1" s="1"/>
  <c r="B61" i="1"/>
  <c r="D61" i="1"/>
  <c r="E61" i="1"/>
  <c r="E73" i="1" s="1"/>
  <c r="E81" i="1" s="1"/>
  <c r="F61" i="1"/>
  <c r="B73" i="1"/>
  <c r="D73" i="1"/>
  <c r="F73" i="1"/>
  <c r="B81" i="1"/>
  <c r="D81" i="1"/>
  <c r="F81" i="1"/>
  <c r="F24" i="1" l="1"/>
  <c r="F34" i="1"/>
  <c r="F26" i="1"/>
  <c r="E24" i="1"/>
  <c r="E28" i="1" s="1"/>
  <c r="E32" i="1" s="1"/>
  <c r="E26" i="1"/>
  <c r="E34" i="1"/>
  <c r="G24" i="1"/>
  <c r="G28" i="1" s="1"/>
  <c r="G32" i="1" s="1"/>
  <c r="G34" i="1"/>
  <c r="G26" i="1"/>
  <c r="C24" i="1"/>
  <c r="C34" i="1"/>
  <c r="C26" i="1"/>
  <c r="B24" i="1"/>
  <c r="B34" i="1"/>
  <c r="B26" i="1"/>
  <c r="D26" i="1"/>
  <c r="D24" i="1"/>
  <c r="D34" i="1"/>
  <c r="C44" i="1" l="1"/>
  <c r="C42" i="1"/>
  <c r="C46" i="1" s="1"/>
  <c r="C38" i="1"/>
  <c r="D38" i="1"/>
  <c r="D44" i="1"/>
  <c r="D42" i="1"/>
  <c r="B42" i="1"/>
  <c r="B38" i="1"/>
  <c r="B44" i="1"/>
  <c r="C28" i="1"/>
  <c r="C32" i="1" s="1"/>
  <c r="E38" i="1"/>
  <c r="E44" i="1"/>
  <c r="E42" i="1"/>
  <c r="E46" i="1" s="1"/>
  <c r="F42" i="1"/>
  <c r="F38" i="1"/>
  <c r="F44" i="1"/>
  <c r="D28" i="1"/>
  <c r="D32" i="1" s="1"/>
  <c r="B28" i="1"/>
  <c r="B32" i="1" s="1"/>
  <c r="F28" i="1"/>
  <c r="F32" i="1" s="1"/>
  <c r="G38" i="1"/>
  <c r="G42" i="1"/>
  <c r="G44" i="1"/>
  <c r="B46" i="1" l="1"/>
  <c r="G46" i="1"/>
  <c r="F46" i="1"/>
  <c r="D46" i="1"/>
</calcChain>
</file>

<file path=xl/sharedStrings.xml><?xml version="1.0" encoding="utf-8"?>
<sst xmlns="http://schemas.openxmlformats.org/spreadsheetml/2006/main" count="53" uniqueCount="39">
  <si>
    <t>Cash disbursments for selling and administrative Expenses</t>
  </si>
  <si>
    <t>Fixed depreciation for selling and administrative</t>
  </si>
  <si>
    <t>Fixed depreciation</t>
  </si>
  <si>
    <t>Less Depreciation</t>
  </si>
  <si>
    <t>Total Selling and distribution expenses</t>
  </si>
  <si>
    <t>Marketing Expenses</t>
  </si>
  <si>
    <t>Fixed Insuarance</t>
  </si>
  <si>
    <t>Fixed Utilities</t>
  </si>
  <si>
    <t>Fixed wages and salaries</t>
  </si>
  <si>
    <t>Variable sales commsions</t>
  </si>
  <si>
    <t>Selling and administrative expenses Budget</t>
  </si>
  <si>
    <t>Budgeted unit sales</t>
  </si>
  <si>
    <t>Fixed Manufacturing Overheads</t>
  </si>
  <si>
    <t>Budgetd Indirect Materials</t>
  </si>
  <si>
    <t>Budgeted Indirect labour hours</t>
  </si>
  <si>
    <t>Manufacturing Overhead Budget</t>
  </si>
  <si>
    <t>Direct Labor costs</t>
  </si>
  <si>
    <t>Cost per hour</t>
  </si>
  <si>
    <t>Labor hours</t>
  </si>
  <si>
    <t>Direct Material costs</t>
  </si>
  <si>
    <t>Cost per unit</t>
  </si>
  <si>
    <t>Total direct material to be procured</t>
  </si>
  <si>
    <t>Direct Material for current month prodction</t>
  </si>
  <si>
    <t>Direct material ending inventory</t>
  </si>
  <si>
    <t>Estimated Production Budget</t>
  </si>
  <si>
    <t>Less: Beginning FG inventory</t>
  </si>
  <si>
    <t>Total required for the month</t>
  </si>
  <si>
    <t>Desired Ending Inventory</t>
  </si>
  <si>
    <t>Sales in Unit</t>
  </si>
  <si>
    <t>2023 Q2</t>
  </si>
  <si>
    <t>2023 Q1</t>
  </si>
  <si>
    <t>2022 Q4</t>
  </si>
  <si>
    <t>2022 Q3</t>
  </si>
  <si>
    <t>2022 Q2</t>
  </si>
  <si>
    <t>2022 Q1</t>
  </si>
  <si>
    <t>Quarter</t>
  </si>
  <si>
    <t>Total Sales</t>
  </si>
  <si>
    <t>Sell Price</t>
  </si>
  <si>
    <t>Master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</si>
</sst>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2" fillId="0" borderId="0" xfId="2" applyFont="1"/>
    <xf numFmtId="44" fontId="0" fillId="0" borderId="0" xfId="2" applyFont="1"/>
    <xf numFmtId="164" fontId="0" fillId="0" borderId="0" xfId="0" applyNumberFormat="1"/>
    <xf numFmtId="165" fontId="0" fillId="0" borderId="0" xfId="2" applyNumberFormat="1" applyFont="1"/>
    <xf numFmtId="164" fontId="2" fillId="0" borderId="0" xfId="0" applyNumberFormat="1" applyFont="1"/>
    <xf numFmtId="164" fontId="0" fillId="0" borderId="0" xfId="1" applyNumberFormat="1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workbookViewId="0">
      <selection activeCell="I23" sqref="I23"/>
    </sheetView>
  </sheetViews>
  <sheetFormatPr defaultRowHeight="14.4" x14ac:dyDescent="0.3"/>
  <cols>
    <col min="1" max="1" width="50.5546875" bestFit="1" customWidth="1"/>
    <col min="2" max="2" width="12.44140625" bestFit="1" customWidth="1"/>
    <col min="3" max="7" width="13.88671875" bestFit="1" customWidth="1"/>
  </cols>
  <sheetData>
    <row r="1" spans="1:7" s="1" customFormat="1" x14ac:dyDescent="0.3">
      <c r="A1" s="1" t="s">
        <v>38</v>
      </c>
    </row>
    <row r="2" spans="1:7" s="1" customFormat="1" x14ac:dyDescent="0.3">
      <c r="A2" s="1" t="s">
        <v>35</v>
      </c>
      <c r="B2" s="1" t="s">
        <v>34</v>
      </c>
      <c r="C2" s="1" t="s">
        <v>33</v>
      </c>
      <c r="D2" s="1" t="s">
        <v>32</v>
      </c>
      <c r="E2" s="1" t="s">
        <v>31</v>
      </c>
      <c r="F2" s="1" t="s">
        <v>30</v>
      </c>
      <c r="G2" s="1" t="s">
        <v>29</v>
      </c>
    </row>
    <row r="4" spans="1:7" x14ac:dyDescent="0.3">
      <c r="A4" t="s">
        <v>28</v>
      </c>
      <c r="B4" s="7">
        <v>35000</v>
      </c>
      <c r="C4" s="7">
        <v>32000</v>
      </c>
      <c r="D4" s="7">
        <v>45000</v>
      </c>
      <c r="E4" s="7">
        <v>50000</v>
      </c>
      <c r="F4" s="7">
        <v>55000</v>
      </c>
      <c r="G4" s="7">
        <v>60000</v>
      </c>
    </row>
    <row r="6" spans="1:7" x14ac:dyDescent="0.3">
      <c r="A6" t="s">
        <v>37</v>
      </c>
      <c r="B6">
        <v>125</v>
      </c>
      <c r="C6">
        <v>125</v>
      </c>
      <c r="D6">
        <v>125</v>
      </c>
      <c r="E6">
        <v>125</v>
      </c>
      <c r="F6">
        <v>125</v>
      </c>
      <c r="G6">
        <v>125</v>
      </c>
    </row>
    <row r="8" spans="1:7" x14ac:dyDescent="0.3">
      <c r="A8" s="1" t="s">
        <v>36</v>
      </c>
      <c r="B8" s="5">
        <f t="shared" ref="B8:G8" si="0">B4*B6</f>
        <v>4375000</v>
      </c>
      <c r="C8" s="5">
        <f t="shared" si="0"/>
        <v>4000000</v>
      </c>
      <c r="D8" s="5">
        <f t="shared" si="0"/>
        <v>5625000</v>
      </c>
      <c r="E8" s="5">
        <f t="shared" si="0"/>
        <v>6250000</v>
      </c>
      <c r="F8" s="5">
        <f t="shared" si="0"/>
        <v>6875000</v>
      </c>
      <c r="G8" s="5">
        <f t="shared" si="0"/>
        <v>7500000</v>
      </c>
    </row>
    <row r="10" spans="1:7" x14ac:dyDescent="0.3">
      <c r="A10" s="1" t="s">
        <v>24</v>
      </c>
    </row>
    <row r="12" spans="1:7" s="1" customFormat="1" x14ac:dyDescent="0.3">
      <c r="A12" s="1" t="s">
        <v>35</v>
      </c>
      <c r="B12" s="1" t="s">
        <v>34</v>
      </c>
      <c r="C12" s="1" t="s">
        <v>33</v>
      </c>
      <c r="D12" s="1" t="s">
        <v>32</v>
      </c>
      <c r="E12" s="1" t="s">
        <v>31</v>
      </c>
      <c r="F12" s="1" t="s">
        <v>30</v>
      </c>
      <c r="G12" s="1" t="s">
        <v>29</v>
      </c>
    </row>
    <row r="14" spans="1:7" x14ac:dyDescent="0.3">
      <c r="A14" t="s">
        <v>28</v>
      </c>
      <c r="B14" s="7">
        <v>35000</v>
      </c>
      <c r="C14" s="7">
        <v>32000</v>
      </c>
      <c r="D14" s="7">
        <v>45000</v>
      </c>
      <c r="E14" s="7">
        <v>50000</v>
      </c>
      <c r="F14" s="7">
        <v>55000</v>
      </c>
      <c r="G14" s="7">
        <v>60000</v>
      </c>
    </row>
    <row r="16" spans="1:7" x14ac:dyDescent="0.3">
      <c r="A16" t="s">
        <v>27</v>
      </c>
      <c r="B16" s="4">
        <f t="shared" ref="B16:G16" si="1">15%*C14</f>
        <v>4800</v>
      </c>
      <c r="C16" s="4">
        <f t="shared" si="1"/>
        <v>6750</v>
      </c>
      <c r="D16" s="4">
        <f t="shared" si="1"/>
        <v>7500</v>
      </c>
      <c r="E16" s="4">
        <f t="shared" si="1"/>
        <v>8250</v>
      </c>
      <c r="F16" s="4">
        <f t="shared" si="1"/>
        <v>9000</v>
      </c>
      <c r="G16" s="4">
        <f t="shared" si="1"/>
        <v>0</v>
      </c>
    </row>
    <row r="18" spans="1:7" x14ac:dyDescent="0.3">
      <c r="A18" s="1" t="s">
        <v>26</v>
      </c>
      <c r="B18" s="4">
        <f t="shared" ref="B18:G18" si="2">B14+B16</f>
        <v>39800</v>
      </c>
      <c r="C18" s="4">
        <f t="shared" si="2"/>
        <v>38750</v>
      </c>
      <c r="D18" s="4">
        <f t="shared" si="2"/>
        <v>52500</v>
      </c>
      <c r="E18" s="4">
        <f t="shared" si="2"/>
        <v>58250</v>
      </c>
      <c r="F18" s="4">
        <f t="shared" si="2"/>
        <v>64000</v>
      </c>
      <c r="G18" s="4">
        <f t="shared" si="2"/>
        <v>60000</v>
      </c>
    </row>
    <row r="20" spans="1:7" x14ac:dyDescent="0.3">
      <c r="A20" t="s">
        <v>25</v>
      </c>
      <c r="B20">
        <v>0</v>
      </c>
      <c r="C20">
        <v>4800</v>
      </c>
      <c r="D20">
        <v>6750</v>
      </c>
      <c r="E20">
        <v>7500</v>
      </c>
      <c r="F20">
        <v>8250</v>
      </c>
      <c r="G20">
        <v>9000</v>
      </c>
    </row>
    <row r="22" spans="1:7" x14ac:dyDescent="0.3">
      <c r="A22" t="s">
        <v>24</v>
      </c>
      <c r="B22" s="4">
        <f t="shared" ref="B22:G22" si="3">B18-B20</f>
        <v>39800</v>
      </c>
      <c r="C22" s="4">
        <f t="shared" si="3"/>
        <v>33950</v>
      </c>
      <c r="D22" s="4">
        <f t="shared" si="3"/>
        <v>45750</v>
      </c>
      <c r="E22" s="4">
        <f t="shared" si="3"/>
        <v>50750</v>
      </c>
      <c r="F22" s="4">
        <f t="shared" si="3"/>
        <v>55750</v>
      </c>
      <c r="G22" s="4">
        <f t="shared" si="3"/>
        <v>51000</v>
      </c>
    </row>
    <row r="24" spans="1:7" x14ac:dyDescent="0.3">
      <c r="A24" t="s">
        <v>23</v>
      </c>
      <c r="B24" s="4">
        <f t="shared" ref="B24:G24" si="4">B22*30%*3</f>
        <v>35820</v>
      </c>
      <c r="C24" s="4">
        <f t="shared" si="4"/>
        <v>30555</v>
      </c>
      <c r="D24" s="4">
        <f t="shared" si="4"/>
        <v>41175</v>
      </c>
      <c r="E24" s="4">
        <f t="shared" si="4"/>
        <v>45675</v>
      </c>
      <c r="F24" s="4">
        <f t="shared" si="4"/>
        <v>50175</v>
      </c>
      <c r="G24" s="4">
        <f t="shared" si="4"/>
        <v>45900</v>
      </c>
    </row>
    <row r="26" spans="1:7" x14ac:dyDescent="0.3">
      <c r="A26" t="s">
        <v>22</v>
      </c>
      <c r="B26" s="4">
        <f t="shared" ref="B26:G26" si="5">B22*3</f>
        <v>119400</v>
      </c>
      <c r="C26" s="4">
        <f t="shared" si="5"/>
        <v>101850</v>
      </c>
      <c r="D26" s="4">
        <f t="shared" si="5"/>
        <v>137250</v>
      </c>
      <c r="E26" s="4">
        <f t="shared" si="5"/>
        <v>152250</v>
      </c>
      <c r="F26" s="4">
        <f t="shared" si="5"/>
        <v>167250</v>
      </c>
      <c r="G26" s="4">
        <f t="shared" si="5"/>
        <v>153000</v>
      </c>
    </row>
    <row r="28" spans="1:7" s="1" customFormat="1" x14ac:dyDescent="0.3">
      <c r="A28" s="1" t="s">
        <v>21</v>
      </c>
      <c r="B28" s="6">
        <f t="shared" ref="B28:G28" si="6">B24+B26</f>
        <v>155220</v>
      </c>
      <c r="C28" s="6">
        <f t="shared" si="6"/>
        <v>132405</v>
      </c>
      <c r="D28" s="6">
        <f t="shared" si="6"/>
        <v>178425</v>
      </c>
      <c r="E28" s="6">
        <f t="shared" si="6"/>
        <v>197925</v>
      </c>
      <c r="F28" s="6">
        <f t="shared" si="6"/>
        <v>217425</v>
      </c>
      <c r="G28" s="6">
        <f t="shared" si="6"/>
        <v>198900</v>
      </c>
    </row>
    <row r="30" spans="1:7" x14ac:dyDescent="0.3">
      <c r="A30" t="s">
        <v>20</v>
      </c>
      <c r="B30">
        <v>14</v>
      </c>
      <c r="C30">
        <v>14</v>
      </c>
      <c r="D30">
        <v>14</v>
      </c>
      <c r="E30">
        <v>14</v>
      </c>
      <c r="F30">
        <v>14</v>
      </c>
      <c r="G30">
        <v>14</v>
      </c>
    </row>
    <row r="32" spans="1:7" x14ac:dyDescent="0.3">
      <c r="A32" t="s">
        <v>19</v>
      </c>
      <c r="B32" s="5">
        <f t="shared" ref="B32:G32" si="7">B28*B30</f>
        <v>2173080</v>
      </c>
      <c r="C32" s="5">
        <f t="shared" si="7"/>
        <v>1853670</v>
      </c>
      <c r="D32" s="5">
        <f t="shared" si="7"/>
        <v>2497950</v>
      </c>
      <c r="E32" s="5">
        <f t="shared" si="7"/>
        <v>2770950</v>
      </c>
      <c r="F32" s="5">
        <f t="shared" si="7"/>
        <v>3043950</v>
      </c>
      <c r="G32" s="5">
        <f t="shared" si="7"/>
        <v>2784600</v>
      </c>
    </row>
    <row r="34" spans="1:7" x14ac:dyDescent="0.3">
      <c r="A34" t="s">
        <v>18</v>
      </c>
      <c r="B34" s="4">
        <f t="shared" ref="B34:G34" si="8">0.12*B22</f>
        <v>4776</v>
      </c>
      <c r="C34" s="4">
        <f t="shared" si="8"/>
        <v>4074</v>
      </c>
      <c r="D34" s="4">
        <f t="shared" si="8"/>
        <v>5490</v>
      </c>
      <c r="E34" s="4">
        <f t="shared" si="8"/>
        <v>6090</v>
      </c>
      <c r="F34" s="4">
        <f t="shared" si="8"/>
        <v>6690</v>
      </c>
      <c r="G34" s="4">
        <f t="shared" si="8"/>
        <v>6120</v>
      </c>
    </row>
    <row r="36" spans="1:7" x14ac:dyDescent="0.3">
      <c r="A36" t="s">
        <v>17</v>
      </c>
      <c r="B36" s="4">
        <v>12</v>
      </c>
      <c r="C36" s="4">
        <v>12</v>
      </c>
      <c r="D36" s="4">
        <v>12</v>
      </c>
      <c r="E36" s="4">
        <v>12</v>
      </c>
      <c r="F36" s="4">
        <v>12</v>
      </c>
      <c r="G36" s="4">
        <v>12</v>
      </c>
    </row>
    <row r="38" spans="1:7" x14ac:dyDescent="0.3">
      <c r="A38" t="s">
        <v>16</v>
      </c>
      <c r="B38" s="5">
        <f t="shared" ref="B38:G38" si="9">B34*B36</f>
        <v>57312</v>
      </c>
      <c r="C38" s="5">
        <f t="shared" si="9"/>
        <v>48888</v>
      </c>
      <c r="D38" s="5">
        <f t="shared" si="9"/>
        <v>65880</v>
      </c>
      <c r="E38" s="5">
        <f t="shared" si="9"/>
        <v>73080</v>
      </c>
      <c r="F38" s="5">
        <f t="shared" si="9"/>
        <v>80280</v>
      </c>
      <c r="G38" s="5">
        <f t="shared" si="9"/>
        <v>73440</v>
      </c>
    </row>
    <row r="40" spans="1:7" x14ac:dyDescent="0.3">
      <c r="A40" s="1" t="s">
        <v>15</v>
      </c>
    </row>
    <row r="42" spans="1:7" x14ac:dyDescent="0.3">
      <c r="A42" t="s">
        <v>14</v>
      </c>
      <c r="B42" s="5">
        <f t="shared" ref="B42:G42" si="10">5*B34</f>
        <v>23880</v>
      </c>
      <c r="C42" s="5">
        <f t="shared" si="10"/>
        <v>20370</v>
      </c>
      <c r="D42" s="5">
        <f t="shared" si="10"/>
        <v>27450</v>
      </c>
      <c r="E42" s="5">
        <f t="shared" si="10"/>
        <v>30450</v>
      </c>
      <c r="F42" s="5">
        <f t="shared" si="10"/>
        <v>33450</v>
      </c>
      <c r="G42" s="5">
        <f t="shared" si="10"/>
        <v>30600</v>
      </c>
    </row>
    <row r="44" spans="1:7" x14ac:dyDescent="0.3">
      <c r="A44" t="s">
        <v>13</v>
      </c>
      <c r="B44" s="4">
        <f t="shared" ref="B44:G44" si="11">2*B34</f>
        <v>9552</v>
      </c>
      <c r="C44" s="4">
        <f t="shared" si="11"/>
        <v>8148</v>
      </c>
      <c r="D44" s="4">
        <f t="shared" si="11"/>
        <v>10980</v>
      </c>
      <c r="E44" s="4">
        <f t="shared" si="11"/>
        <v>12180</v>
      </c>
      <c r="F44" s="4">
        <f t="shared" si="11"/>
        <v>13380</v>
      </c>
      <c r="G44" s="4">
        <f t="shared" si="11"/>
        <v>12240</v>
      </c>
    </row>
    <row r="46" spans="1:7" x14ac:dyDescent="0.3">
      <c r="A46" t="s">
        <v>12</v>
      </c>
      <c r="B46" s="3">
        <f t="shared" ref="B46:G46" si="12">B42+B44</f>
        <v>33432</v>
      </c>
      <c r="C46" s="3">
        <f t="shared" si="12"/>
        <v>28518</v>
      </c>
      <c r="D46" s="3">
        <f t="shared" si="12"/>
        <v>38430</v>
      </c>
      <c r="E46" s="3">
        <f t="shared" si="12"/>
        <v>42630</v>
      </c>
      <c r="F46" s="3">
        <f t="shared" si="12"/>
        <v>46830</v>
      </c>
      <c r="G46" s="3">
        <f t="shared" si="12"/>
        <v>42840</v>
      </c>
    </row>
    <row r="47" spans="1:7" x14ac:dyDescent="0.3">
      <c r="B47" s="3"/>
      <c r="C47" s="3"/>
      <c r="D47" s="3"/>
      <c r="E47" s="3"/>
      <c r="F47" s="3"/>
      <c r="G47" s="3"/>
    </row>
    <row r="48" spans="1:7" x14ac:dyDescent="0.3">
      <c r="A48" t="s">
        <v>11</v>
      </c>
      <c r="B48" s="3">
        <f t="shared" ref="B48:G48" si="13">B14</f>
        <v>35000</v>
      </c>
      <c r="C48" s="3">
        <f t="shared" si="13"/>
        <v>32000</v>
      </c>
      <c r="D48" s="3">
        <f t="shared" si="13"/>
        <v>45000</v>
      </c>
      <c r="E48" s="3">
        <f t="shared" si="13"/>
        <v>50000</v>
      </c>
      <c r="F48" s="3">
        <f t="shared" si="13"/>
        <v>55000</v>
      </c>
      <c r="G48" s="3">
        <f t="shared" si="13"/>
        <v>60000</v>
      </c>
    </row>
    <row r="49" spans="1:7" x14ac:dyDescent="0.3">
      <c r="B49" s="3"/>
      <c r="C49" s="3"/>
      <c r="D49" s="3"/>
      <c r="E49" s="3"/>
      <c r="F49" s="3"/>
      <c r="G49" s="3"/>
    </row>
    <row r="50" spans="1:7" x14ac:dyDescent="0.3">
      <c r="A50" t="s">
        <v>8</v>
      </c>
      <c r="B50" s="3">
        <v>6000</v>
      </c>
      <c r="C50" s="3">
        <v>6000</v>
      </c>
      <c r="D50" s="3">
        <v>6000</v>
      </c>
      <c r="E50" s="3">
        <v>6000</v>
      </c>
      <c r="F50" s="3">
        <v>6000</v>
      </c>
      <c r="G50" s="3">
        <v>6000</v>
      </c>
    </row>
    <row r="51" spans="1:7" x14ac:dyDescent="0.3">
      <c r="B51" s="3"/>
      <c r="C51" s="3"/>
      <c r="D51" s="3"/>
      <c r="E51" s="3"/>
      <c r="F51" s="3"/>
      <c r="G51" s="3"/>
    </row>
    <row r="52" spans="1:7" x14ac:dyDescent="0.3">
      <c r="A52" t="s">
        <v>7</v>
      </c>
      <c r="B52" s="3">
        <v>6000</v>
      </c>
      <c r="C52" s="3">
        <v>6000</v>
      </c>
      <c r="D52" s="3">
        <v>6000</v>
      </c>
      <c r="E52" s="3">
        <v>6000</v>
      </c>
      <c r="F52" s="3">
        <v>6000</v>
      </c>
      <c r="G52" s="3">
        <v>6000</v>
      </c>
    </row>
    <row r="53" spans="1:7" x14ac:dyDescent="0.3">
      <c r="B53" s="3"/>
      <c r="C53" s="3"/>
      <c r="D53" s="3"/>
      <c r="E53" s="3"/>
      <c r="F53" s="3"/>
      <c r="G53" s="3"/>
    </row>
    <row r="54" spans="1:7" x14ac:dyDescent="0.3">
      <c r="A54" t="s">
        <v>6</v>
      </c>
      <c r="B54" s="3">
        <v>7000</v>
      </c>
      <c r="C54" s="3">
        <v>7000</v>
      </c>
      <c r="D54" s="3">
        <v>7000</v>
      </c>
      <c r="E54" s="3">
        <v>7000</v>
      </c>
      <c r="F54" s="3">
        <v>7000</v>
      </c>
      <c r="G54" s="3">
        <v>7000</v>
      </c>
    </row>
    <row r="55" spans="1:7" x14ac:dyDescent="0.3">
      <c r="B55" s="3"/>
      <c r="C55" s="3"/>
      <c r="D55" s="3"/>
      <c r="E55" s="3"/>
      <c r="F55" s="3"/>
      <c r="G55" s="3"/>
    </row>
    <row r="56" spans="1:7" x14ac:dyDescent="0.3">
      <c r="A56" t="s">
        <v>2</v>
      </c>
      <c r="B56" s="3">
        <v>7000</v>
      </c>
      <c r="C56" s="3">
        <v>7000</v>
      </c>
      <c r="D56" s="3">
        <v>7000</v>
      </c>
      <c r="E56" s="3">
        <v>7000</v>
      </c>
      <c r="F56" s="3">
        <v>7000</v>
      </c>
      <c r="G56" s="3">
        <v>7000</v>
      </c>
    </row>
    <row r="59" spans="1:7" x14ac:dyDescent="0.3">
      <c r="A59" s="1" t="s">
        <v>10</v>
      </c>
    </row>
    <row r="61" spans="1:7" x14ac:dyDescent="0.3">
      <c r="A61" t="s">
        <v>9</v>
      </c>
      <c r="B61" s="3">
        <f t="shared" ref="B61:G61" si="14">5*B48</f>
        <v>175000</v>
      </c>
      <c r="C61" s="3">
        <f t="shared" si="14"/>
        <v>160000</v>
      </c>
      <c r="D61" s="3">
        <f t="shared" si="14"/>
        <v>225000</v>
      </c>
      <c r="E61" s="3">
        <f t="shared" si="14"/>
        <v>250000</v>
      </c>
      <c r="F61" s="3">
        <f t="shared" si="14"/>
        <v>275000</v>
      </c>
      <c r="G61" s="3">
        <f t="shared" si="14"/>
        <v>300000</v>
      </c>
    </row>
    <row r="62" spans="1:7" x14ac:dyDescent="0.3">
      <c r="B62" s="3"/>
      <c r="C62" s="3"/>
      <c r="D62" s="3"/>
      <c r="E62" s="3"/>
      <c r="F62" s="3"/>
      <c r="G62" s="3"/>
    </row>
    <row r="63" spans="1:7" x14ac:dyDescent="0.3">
      <c r="A63" t="s">
        <v>8</v>
      </c>
      <c r="B63" s="3">
        <v>60000</v>
      </c>
      <c r="C63" s="3">
        <v>60000</v>
      </c>
      <c r="D63" s="3">
        <v>60000</v>
      </c>
      <c r="E63" s="3">
        <v>60000</v>
      </c>
      <c r="F63" s="3">
        <v>60000</v>
      </c>
      <c r="G63" s="3">
        <v>60000</v>
      </c>
    </row>
    <row r="64" spans="1:7" x14ac:dyDescent="0.3">
      <c r="B64" s="3"/>
      <c r="C64" s="3"/>
      <c r="D64" s="3"/>
      <c r="E64" s="3"/>
      <c r="F64" s="3"/>
      <c r="G64" s="3"/>
    </row>
    <row r="65" spans="1:7" x14ac:dyDescent="0.3">
      <c r="A65" t="s">
        <v>7</v>
      </c>
      <c r="B65" s="3">
        <v>18000</v>
      </c>
      <c r="C65" s="3">
        <v>18000</v>
      </c>
      <c r="D65" s="3">
        <v>18000</v>
      </c>
      <c r="E65" s="3">
        <v>18000</v>
      </c>
      <c r="F65" s="3">
        <v>18000</v>
      </c>
      <c r="G65" s="3">
        <v>18000</v>
      </c>
    </row>
    <row r="66" spans="1:7" x14ac:dyDescent="0.3">
      <c r="B66" s="3"/>
      <c r="C66" s="3"/>
      <c r="D66" s="3"/>
      <c r="E66" s="3"/>
      <c r="F66" s="3"/>
      <c r="G66" s="3"/>
    </row>
    <row r="67" spans="1:7" x14ac:dyDescent="0.3">
      <c r="A67" t="s">
        <v>6</v>
      </c>
      <c r="B67" s="3">
        <v>3000</v>
      </c>
      <c r="C67" s="3">
        <v>3000</v>
      </c>
      <c r="D67" s="3">
        <v>3000</v>
      </c>
      <c r="E67" s="3">
        <v>3000</v>
      </c>
      <c r="F67" s="3">
        <v>3000</v>
      </c>
      <c r="G67" s="3">
        <v>3000</v>
      </c>
    </row>
    <row r="68" spans="1:7" x14ac:dyDescent="0.3">
      <c r="B68" s="3"/>
      <c r="C68" s="3"/>
      <c r="D68" s="3"/>
      <c r="E68" s="3"/>
      <c r="F68" s="3"/>
      <c r="G68" s="3"/>
    </row>
    <row r="69" spans="1:7" x14ac:dyDescent="0.3">
      <c r="A69" t="s">
        <v>2</v>
      </c>
      <c r="B69" s="3">
        <v>5000</v>
      </c>
      <c r="C69" s="3">
        <v>5000</v>
      </c>
      <c r="D69" s="3">
        <v>5000</v>
      </c>
      <c r="E69" s="3">
        <v>5000</v>
      </c>
      <c r="F69" s="3">
        <v>5000</v>
      </c>
      <c r="G69" s="3">
        <v>5000</v>
      </c>
    </row>
    <row r="70" spans="1:7" x14ac:dyDescent="0.3">
      <c r="B70" s="3"/>
      <c r="C70" s="3"/>
      <c r="D70" s="3"/>
      <c r="E70" s="3"/>
      <c r="F70" s="3"/>
      <c r="G70" s="3"/>
    </row>
    <row r="71" spans="1:7" x14ac:dyDescent="0.3">
      <c r="A71" t="s">
        <v>5</v>
      </c>
      <c r="B71" s="3">
        <v>35000</v>
      </c>
      <c r="C71" s="3">
        <v>20000</v>
      </c>
      <c r="D71" s="3">
        <v>25000</v>
      </c>
      <c r="E71" s="3">
        <v>35000</v>
      </c>
      <c r="F71" s="3">
        <v>35000</v>
      </c>
      <c r="G71" s="3">
        <v>25000</v>
      </c>
    </row>
    <row r="72" spans="1:7" x14ac:dyDescent="0.3">
      <c r="B72" s="3"/>
      <c r="C72" s="3"/>
      <c r="D72" s="3"/>
      <c r="E72" s="3"/>
      <c r="F72" s="3"/>
      <c r="G72" s="3"/>
    </row>
    <row r="73" spans="1:7" s="1" customFormat="1" x14ac:dyDescent="0.3">
      <c r="A73" s="1" t="s">
        <v>4</v>
      </c>
      <c r="B73" s="2">
        <f t="shared" ref="B73:G73" si="15">SUM(B50:B71)</f>
        <v>322000</v>
      </c>
      <c r="C73" s="2">
        <f t="shared" si="15"/>
        <v>292000</v>
      </c>
      <c r="D73" s="2">
        <f t="shared" si="15"/>
        <v>362000</v>
      </c>
      <c r="E73" s="2">
        <f t="shared" si="15"/>
        <v>397000</v>
      </c>
      <c r="F73" s="2">
        <f t="shared" si="15"/>
        <v>422000</v>
      </c>
      <c r="G73" s="2">
        <f t="shared" si="15"/>
        <v>437000</v>
      </c>
    </row>
    <row r="74" spans="1:7" x14ac:dyDescent="0.3">
      <c r="B74" s="3"/>
      <c r="C74" s="3"/>
      <c r="D74" s="3"/>
      <c r="E74" s="3"/>
      <c r="F74" s="3"/>
      <c r="G74" s="3"/>
    </row>
    <row r="75" spans="1:7" x14ac:dyDescent="0.3">
      <c r="A75" s="1" t="s">
        <v>3</v>
      </c>
      <c r="B75" s="3"/>
      <c r="C75" s="3"/>
      <c r="D75" s="3"/>
      <c r="E75" s="3"/>
      <c r="F75" s="3"/>
      <c r="G75" s="3"/>
    </row>
    <row r="76" spans="1:7" x14ac:dyDescent="0.3">
      <c r="B76" s="3"/>
      <c r="C76" s="3"/>
      <c r="D76" s="3"/>
      <c r="E76" s="3"/>
      <c r="F76" s="3"/>
      <c r="G76" s="3"/>
    </row>
    <row r="77" spans="1:7" x14ac:dyDescent="0.3">
      <c r="A77" t="s">
        <v>2</v>
      </c>
      <c r="B77" s="3">
        <v>5000</v>
      </c>
      <c r="C77" s="3">
        <v>5000</v>
      </c>
      <c r="D77" s="3">
        <v>5000</v>
      </c>
      <c r="E77" s="3">
        <v>5000</v>
      </c>
      <c r="F77" s="3">
        <v>5000</v>
      </c>
      <c r="G77" s="3">
        <v>5000</v>
      </c>
    </row>
    <row r="78" spans="1:7" x14ac:dyDescent="0.3">
      <c r="B78" s="3"/>
      <c r="C78" s="3"/>
      <c r="D78" s="3"/>
      <c r="E78" s="3"/>
      <c r="F78" s="3"/>
      <c r="G78" s="3"/>
    </row>
    <row r="79" spans="1:7" x14ac:dyDescent="0.3">
      <c r="A79" t="s">
        <v>1</v>
      </c>
      <c r="B79" s="3">
        <v>7000</v>
      </c>
      <c r="C79" s="3">
        <v>7000</v>
      </c>
      <c r="D79" s="3">
        <v>7000</v>
      </c>
      <c r="E79" s="3">
        <v>7000</v>
      </c>
      <c r="F79" s="3">
        <v>7000</v>
      </c>
      <c r="G79" s="3">
        <v>7000</v>
      </c>
    </row>
    <row r="80" spans="1:7" x14ac:dyDescent="0.3">
      <c r="B80" s="3"/>
      <c r="C80" s="3"/>
      <c r="D80" s="3"/>
      <c r="E80" s="3"/>
      <c r="F80" s="3"/>
      <c r="G80" s="3"/>
    </row>
    <row r="81" spans="1:7" s="1" customFormat="1" x14ac:dyDescent="0.3">
      <c r="A81" s="1" t="s">
        <v>0</v>
      </c>
      <c r="B81" s="2">
        <f t="shared" ref="B81:G81" si="16">B73-B77-B79</f>
        <v>310000</v>
      </c>
      <c r="C81" s="2">
        <f t="shared" si="16"/>
        <v>280000</v>
      </c>
      <c r="D81" s="2">
        <f t="shared" si="16"/>
        <v>350000</v>
      </c>
      <c r="E81" s="2">
        <f t="shared" si="16"/>
        <v>385000</v>
      </c>
      <c r="F81" s="2">
        <f t="shared" si="16"/>
        <v>410000</v>
      </c>
      <c r="G81" s="2">
        <f t="shared" si="16"/>
        <v>425000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Master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Soko</dc:creator>
  <cp:lastModifiedBy>Soko</cp:lastModifiedBy>
  <dcterms:created xsi:type="dcterms:W3CDTF">2021-09-06T15:50:46Z</dcterms:created>
  <dcterms:modified xsi:type="dcterms:W3CDTF">2021-09-10T08:41:20Z</dcterms:modified>
</cp:coreProperties>
</file>